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840" windowHeight="9460" activeTab="5"/>
  </bookViews>
  <sheets>
    <sheet name="非洲" sheetId="1" r:id="rId1"/>
    <sheet name="北美洲" sheetId="2" r:id="rId2"/>
    <sheet name="大洋洲" sheetId="3" r:id="rId3"/>
    <sheet name="拉丁美洲" sheetId="4" r:id="rId4"/>
    <sheet name="欧洲" sheetId="5" r:id="rId5"/>
    <sheet name="亚洲" sheetId="6" r:id="rId6"/>
  </sheets>
  <externalReferences>
    <externalReference r:id="rId7"/>
    <externalReference r:id="rId8"/>
    <externalReference r:id="rId9"/>
  </externalReferences>
  <calcPr calcId="144525"/>
</workbook>
</file>

<file path=xl/sharedStrings.xml><?xml version="1.0" encoding="utf-8"?>
<sst xmlns="http://schemas.openxmlformats.org/spreadsheetml/2006/main" count="17">
  <si>
    <t>年份</t>
  </si>
  <si>
    <t>类别</t>
  </si>
  <si>
    <t>进出口总额</t>
  </si>
  <si>
    <t>进口总额</t>
  </si>
  <si>
    <t>出口总额</t>
  </si>
  <si>
    <t>进出口差额</t>
  </si>
  <si>
    <t>非洲</t>
  </si>
  <si>
    <t>美国</t>
  </si>
  <si>
    <t>北美其他国家</t>
  </si>
  <si>
    <t>大洋洲</t>
  </si>
  <si>
    <t>英国</t>
  </si>
  <si>
    <t>欧盟</t>
  </si>
  <si>
    <t>欧洲其他国家</t>
  </si>
  <si>
    <t>韩国</t>
  </si>
  <si>
    <t>日本</t>
  </si>
  <si>
    <t>东南亚</t>
  </si>
  <si>
    <t>亚洲其他国家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</si>
</sst>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等线"/>
      <charset val="134"/>
      <scheme val="minor"/>
    </font>
    <font>
      <sz val="10"/>
      <name val="宋体"/>
      <charset val="134"/>
    </font>
    <font>
      <sz val="10"/>
      <name val="宋体"/>
      <charset val="0"/>
    </font>
    <font>
      <sz val="10"/>
      <color theme="1"/>
      <name val="宋体"/>
      <charset val="134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theme="1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sz val="10"/>
      <name val="Arial"/>
      <charset val="134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 applyBorder="0"/>
    <xf numFmtId="0" fontId="17" fillId="0" borderId="0" applyBorder="0"/>
    <xf numFmtId="0" fontId="5" fillId="3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8" fillId="23" borderId="6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0" fillId="13" borderId="6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9" fillId="6" borderId="3" applyNumberFormat="0" applyAlignment="0" applyProtection="0">
      <alignment vertical="center"/>
    </xf>
    <xf numFmtId="0" fontId="15" fillId="13" borderId="5" applyNumberFormat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7" fillId="5" borderId="2" applyNumberFormat="0" applyFont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</cellStyleXfs>
  <cellXfs count="7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1" fillId="0" borderId="0" xfId="1" applyFont="1" applyAlignment="1">
      <alignment horizontal="right" vertical="center"/>
    </xf>
    <xf numFmtId="0" fontId="1" fillId="0" borderId="0" xfId="0" applyFont="1" applyAlignment="1">
      <alignment horizontal="right" vertical="center"/>
    </xf>
  </cellXfs>
  <cellStyles count="50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3.xml"/><Relationship Id="rId8" Type="http://schemas.openxmlformats.org/officeDocument/2006/relationships/externalLink" Target="externalLinks/externalLink2.xml"/><Relationship Id="rId7" Type="http://schemas.openxmlformats.org/officeDocument/2006/relationships/externalLink" Target="externalLinks/externalLink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englifan/Desktop/&#36827;&#20986;&#21475;&#12289;&#20986;&#21475;&#12289;&#20986;&#2147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englifan/Desktop/&#27431;&#27954;&#36827;&#214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englifan/Desktop/&#27431;&#27954;&#20986;&#2147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按经营所在地分货物进出口（分省年度数据）"/>
      <sheetName val="出口货物分类金额"/>
      <sheetName val="货物进出口总额"/>
      <sheetName val="进口货物分类金额"/>
      <sheetName val="与北美洲各国（地区）海关货物进出口总额"/>
      <sheetName val="与大洋洲各国（地区）海关货物进出口总额"/>
      <sheetName val="与非洲各国（地区）海关货物进出口总额"/>
      <sheetName val="与拉丁美洲各国（地区）海关货物进出口总额"/>
      <sheetName val="与欧洲各国（地区）海关货物进出口总额"/>
      <sheetName val="与亚洲各国（地区）海关获取进出口总额"/>
      <sheetName val="与国别不详各国（地区）海关货物进出口总额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02">
          <cell r="C202">
            <v>69630569</v>
          </cell>
        </row>
      </sheetData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年度数据"/>
    </sheetNames>
    <sheetDataSet>
      <sheetData sheetId="0">
        <row r="4">
          <cell r="B4">
            <v>37708316</v>
          </cell>
          <cell r="C4">
            <v>37943276</v>
          </cell>
          <cell r="D4">
            <v>32713136</v>
          </cell>
          <cell r="E4">
            <v>28784681</v>
          </cell>
          <cell r="F4">
            <v>29306508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年度数据"/>
    </sheetNames>
    <sheetDataSet>
      <sheetData sheetId="0">
        <row r="4">
          <cell r="B4">
            <v>49974865</v>
          </cell>
          <cell r="C4">
            <v>47459772</v>
          </cell>
          <cell r="D4">
            <v>42897540</v>
          </cell>
          <cell r="E4">
            <v>38991655</v>
          </cell>
          <cell r="F4">
            <v>40324061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21"/>
  <sheetViews>
    <sheetView zoomScale="237" zoomScaleNormal="237" workbookViewId="0">
      <selection activeCell="F2" sqref="F2:F6"/>
    </sheetView>
  </sheetViews>
  <sheetFormatPr defaultColWidth="9" defaultRowHeight="12.4"/>
  <cols>
    <col min="3" max="3" width="11" customWidth="1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ht="14.4" spans="1:6">
      <c r="A2">
        <v>2015</v>
      </c>
      <c r="B2" t="s">
        <v>6</v>
      </c>
      <c r="C2" s="6">
        <v>17879878</v>
      </c>
      <c r="D2" s="6">
        <v>7025827</v>
      </c>
      <c r="E2" s="6">
        <v>10854050</v>
      </c>
      <c r="F2">
        <f>E2-D2</f>
        <v>3828223</v>
      </c>
    </row>
    <row r="3" ht="14.4" spans="1:6">
      <c r="A3">
        <v>2016</v>
      </c>
      <c r="B3" t="s">
        <v>6</v>
      </c>
      <c r="C3" s="6">
        <v>14896190</v>
      </c>
      <c r="D3" s="6">
        <v>5668990</v>
      </c>
      <c r="E3" s="6">
        <v>9227200</v>
      </c>
      <c r="F3">
        <f t="shared" ref="F3:F6" si="0">E3-D3</f>
        <v>3558210</v>
      </c>
    </row>
    <row r="4" ht="14.4" spans="1:6">
      <c r="A4">
        <v>2017</v>
      </c>
      <c r="B4" t="s">
        <v>6</v>
      </c>
      <c r="C4" s="6">
        <v>17064477</v>
      </c>
      <c r="D4" s="6">
        <v>7592715</v>
      </c>
      <c r="E4" s="6">
        <v>9471762</v>
      </c>
      <c r="F4">
        <f t="shared" si="0"/>
        <v>1879047</v>
      </c>
    </row>
    <row r="5" ht="14.4" spans="1:6">
      <c r="A5">
        <v>2018</v>
      </c>
      <c r="B5" t="s">
        <v>6</v>
      </c>
      <c r="C5" s="6">
        <v>20415879</v>
      </c>
      <c r="D5" s="6">
        <v>9926493</v>
      </c>
      <c r="E5" s="6">
        <v>10489386</v>
      </c>
      <c r="F5">
        <f t="shared" si="0"/>
        <v>562893</v>
      </c>
    </row>
    <row r="6" ht="14.4" spans="1:6">
      <c r="A6">
        <v>2019</v>
      </c>
      <c r="B6" t="s">
        <v>6</v>
      </c>
      <c r="C6" s="6">
        <v>20901602</v>
      </c>
      <c r="D6" s="6">
        <v>9580159</v>
      </c>
      <c r="E6" s="6">
        <v>11321443</v>
      </c>
      <c r="F6">
        <f t="shared" si="0"/>
        <v>1741284</v>
      </c>
    </row>
    <row r="8" ht="14.4" spans="9:9">
      <c r="I8" s="6"/>
    </row>
    <row r="9" ht="14.4" spans="9:9">
      <c r="I9" s="6"/>
    </row>
    <row r="10" ht="14.4" spans="9:9">
      <c r="I10" s="6"/>
    </row>
    <row r="11" ht="14.4" spans="9:13">
      <c r="I11" s="6"/>
      <c r="M11" s="6"/>
    </row>
    <row r="12" ht="14.4" spans="9:13">
      <c r="I12" s="6"/>
      <c r="M12" s="6"/>
    </row>
    <row r="13" ht="14.4" spans="9:13">
      <c r="I13" s="6"/>
      <c r="M13" s="6"/>
    </row>
    <row r="14" ht="14.4" spans="9:13">
      <c r="I14" s="6"/>
      <c r="M14" s="6"/>
    </row>
    <row r="15" ht="14.4" spans="9:13">
      <c r="I15" s="6"/>
      <c r="M15" s="6"/>
    </row>
    <row r="17" ht="14.4" spans="9:9">
      <c r="I17" s="6"/>
    </row>
    <row r="18" ht="14.4" spans="9:9">
      <c r="I18" s="6"/>
    </row>
    <row r="19" ht="14.4" spans="9:9">
      <c r="I19" s="6"/>
    </row>
    <row r="20" ht="14.4" spans="9:9">
      <c r="I20" s="6"/>
    </row>
    <row r="21" ht="14.4" spans="9:9">
      <c r="I21" s="6"/>
    </row>
  </sheetData>
  <sortState ref="L11:M15">
    <sortCondition ref="L11:L15"/>
  </sortState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19"/>
  <sheetViews>
    <sheetView zoomScale="208" zoomScaleNormal="208" workbookViewId="0">
      <selection activeCell="F2" sqref="F2"/>
    </sheetView>
  </sheetViews>
  <sheetFormatPr defaultColWidth="9" defaultRowHeight="12.4"/>
  <cols>
    <col min="6" max="6" width="10.0803571428571" customWidth="1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ht="14.4" spans="1:6">
      <c r="A2">
        <v>2015</v>
      </c>
      <c r="B2" t="s">
        <v>7</v>
      </c>
      <c r="C2" s="6">
        <v>55702297</v>
      </c>
      <c r="D2" s="6">
        <v>14780907</v>
      </c>
      <c r="E2" s="6">
        <v>40921390</v>
      </c>
      <c r="F2">
        <f>E2-D2</f>
        <v>26140483</v>
      </c>
    </row>
    <row r="3" ht="14.4" spans="1:6">
      <c r="A3">
        <v>2016</v>
      </c>
      <c r="B3" t="s">
        <v>7</v>
      </c>
      <c r="C3" s="6">
        <v>51971615</v>
      </c>
      <c r="D3" s="6">
        <v>13444514</v>
      </c>
      <c r="E3" s="6">
        <v>38527101</v>
      </c>
      <c r="F3">
        <f t="shared" ref="F3:F11" si="0">E3-D3</f>
        <v>25082587</v>
      </c>
    </row>
    <row r="4" ht="14.4" spans="1:6">
      <c r="A4">
        <v>2017</v>
      </c>
      <c r="B4" t="s">
        <v>7</v>
      </c>
      <c r="C4" s="6">
        <v>58367590</v>
      </c>
      <c r="D4" s="6">
        <v>15394552</v>
      </c>
      <c r="E4" s="6">
        <v>42973038</v>
      </c>
      <c r="F4">
        <f t="shared" si="0"/>
        <v>27578486</v>
      </c>
    </row>
    <row r="5" ht="14.4" spans="1:6">
      <c r="A5">
        <v>2018</v>
      </c>
      <c r="B5" t="s">
        <v>7</v>
      </c>
      <c r="C5" s="6">
        <v>63351900</v>
      </c>
      <c r="D5" s="6">
        <v>15512319</v>
      </c>
      <c r="E5" s="6">
        <v>47839581</v>
      </c>
      <c r="F5">
        <f t="shared" si="0"/>
        <v>32327262</v>
      </c>
    </row>
    <row r="6" ht="14.4" spans="1:6">
      <c r="A6">
        <v>2019</v>
      </c>
      <c r="B6" t="s">
        <v>7</v>
      </c>
      <c r="C6" s="6">
        <v>54156028</v>
      </c>
      <c r="D6" s="6">
        <v>12289620</v>
      </c>
      <c r="E6" s="6">
        <v>41866408</v>
      </c>
      <c r="F6">
        <f t="shared" si="0"/>
        <v>29576788</v>
      </c>
    </row>
    <row r="7" ht="14.4" spans="1:6">
      <c r="A7">
        <v>2015</v>
      </c>
      <c r="B7" t="s">
        <v>8</v>
      </c>
      <c r="C7" s="6">
        <v>5609177</v>
      </c>
      <c r="D7" s="6">
        <v>2630397</v>
      </c>
      <c r="E7" s="6">
        <v>2978780</v>
      </c>
      <c r="F7">
        <f t="shared" si="0"/>
        <v>348383</v>
      </c>
    </row>
    <row r="8" ht="14.4" spans="1:6">
      <c r="A8">
        <v>2016</v>
      </c>
      <c r="B8" t="s">
        <v>8</v>
      </c>
      <c r="C8" s="6">
        <v>4600807</v>
      </c>
      <c r="D8" s="6">
        <v>1843815</v>
      </c>
      <c r="E8" s="6">
        <v>2756993</v>
      </c>
      <c r="F8">
        <f t="shared" si="0"/>
        <v>913178</v>
      </c>
    </row>
    <row r="9" ht="14.4" spans="1:6">
      <c r="A9">
        <v>2017</v>
      </c>
      <c r="B9" t="s">
        <v>8</v>
      </c>
      <c r="C9" s="6">
        <v>5206684</v>
      </c>
      <c r="D9" s="6">
        <v>2055640</v>
      </c>
      <c r="E9" s="6">
        <v>3151044</v>
      </c>
      <c r="F9">
        <f t="shared" si="0"/>
        <v>1095404</v>
      </c>
    </row>
    <row r="10" ht="14.4" spans="1:6">
      <c r="A10">
        <v>2018</v>
      </c>
      <c r="B10" t="s">
        <v>8</v>
      </c>
      <c r="C10" s="6">
        <v>6391850</v>
      </c>
      <c r="D10" s="6">
        <v>2859139</v>
      </c>
      <c r="E10" s="6">
        <v>3532711</v>
      </c>
      <c r="F10">
        <f t="shared" si="0"/>
        <v>673572</v>
      </c>
    </row>
    <row r="11" ht="14.4" spans="1:6">
      <c r="A11">
        <v>2019</v>
      </c>
      <c r="B11" t="s">
        <v>8</v>
      </c>
      <c r="C11" s="6">
        <v>6539804</v>
      </c>
      <c r="D11" s="6">
        <v>2842584</v>
      </c>
      <c r="E11" s="6">
        <v>3697220</v>
      </c>
      <c r="F11">
        <f t="shared" si="0"/>
        <v>854636</v>
      </c>
    </row>
    <row r="15" ht="14.4" spans="10:12">
      <c r="J15" s="6"/>
      <c r="K15" s="6"/>
      <c r="L15" s="6"/>
    </row>
    <row r="16" ht="14.4" spans="10:12">
      <c r="J16" s="6"/>
      <c r="K16" s="6"/>
      <c r="L16" s="6"/>
    </row>
    <row r="17" ht="14.4" spans="10:12">
      <c r="J17" s="6"/>
      <c r="K17" s="6"/>
      <c r="L17" s="6"/>
    </row>
    <row r="18" ht="14.4" spans="10:12">
      <c r="J18" s="6"/>
      <c r="K18" s="6"/>
      <c r="L18" s="6"/>
    </row>
    <row r="19" ht="14.4" spans="10:12">
      <c r="J19" s="6"/>
      <c r="K19" s="6"/>
      <c r="L19" s="6"/>
    </row>
  </sheetData>
  <sortState ref="H15:L19">
    <sortCondition ref="H15:H19"/>
  </sortState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8"/>
  <sheetViews>
    <sheetView zoomScale="175" zoomScaleNormal="175" workbookViewId="0">
      <selection activeCell="A2" sqref="A2:A6"/>
    </sheetView>
  </sheetViews>
  <sheetFormatPr defaultColWidth="9" defaultRowHeight="12.4" outlineLevelRow="7"/>
  <cols>
    <col min="6" max="6" width="9.08035714285714" customWidth="1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ht="14.4" spans="1:6">
      <c r="A2">
        <v>2015</v>
      </c>
      <c r="B2" t="s">
        <v>9</v>
      </c>
      <c r="C2" s="5">
        <v>13335379</v>
      </c>
      <c r="D2" s="6">
        <v>8286474</v>
      </c>
      <c r="E2" s="6">
        <v>5048906</v>
      </c>
      <c r="F2">
        <f>E2-D2</f>
        <v>-3237568</v>
      </c>
    </row>
    <row r="3" ht="14.4" spans="1:6">
      <c r="A3">
        <v>2016</v>
      </c>
      <c r="B3" t="s">
        <v>9</v>
      </c>
      <c r="C3" s="5">
        <v>12816228</v>
      </c>
      <c r="D3" s="6">
        <v>8061357</v>
      </c>
      <c r="E3" s="6">
        <v>4754871</v>
      </c>
      <c r="F3">
        <f t="shared" ref="F3:F6" si="0">E3-D3</f>
        <v>-3306486</v>
      </c>
    </row>
    <row r="4" ht="14.4" spans="1:6">
      <c r="A4">
        <v>2017</v>
      </c>
      <c r="B4" t="s">
        <v>9</v>
      </c>
      <c r="C4" s="5">
        <v>15915877</v>
      </c>
      <c r="D4" s="6">
        <v>10789470</v>
      </c>
      <c r="E4" s="6">
        <v>5126407</v>
      </c>
      <c r="F4">
        <f t="shared" si="0"/>
        <v>-5663063</v>
      </c>
    </row>
    <row r="5" ht="14.4" spans="1:6">
      <c r="A5">
        <v>2018</v>
      </c>
      <c r="B5" t="s">
        <v>9</v>
      </c>
      <c r="C5" s="5">
        <v>17864026</v>
      </c>
      <c r="D5" s="6">
        <v>12154953</v>
      </c>
      <c r="E5" s="6">
        <v>5709073</v>
      </c>
      <c r="F5">
        <f t="shared" si="0"/>
        <v>-6445880</v>
      </c>
    </row>
    <row r="6" ht="14.4" spans="1:6">
      <c r="A6">
        <v>2019</v>
      </c>
      <c r="B6" t="s">
        <v>9</v>
      </c>
      <c r="C6" s="5">
        <v>19673317</v>
      </c>
      <c r="D6" s="6">
        <v>13851782</v>
      </c>
      <c r="E6" s="6">
        <v>5821535</v>
      </c>
      <c r="F6">
        <f t="shared" si="0"/>
        <v>-8030247</v>
      </c>
    </row>
    <row r="8" ht="14.4" spans="10:14">
      <c r="J8" s="5"/>
      <c r="K8" s="5"/>
      <c r="L8" s="5"/>
      <c r="M8" s="5"/>
      <c r="N8" s="5"/>
    </row>
  </sheetData>
  <sortState ref="A2:E8">
    <sortCondition ref="A1:A8"/>
  </sortState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6"/>
  <sheetViews>
    <sheetView zoomScale="189" zoomScaleNormal="189" workbookViewId="0">
      <selection activeCell="A6" sqref="A2:A6"/>
    </sheetView>
  </sheetViews>
  <sheetFormatPr defaultColWidth="9" defaultRowHeight="12.4" outlineLevelRow="5" outlineLevelCol="5"/>
  <cols>
    <col min="6" max="6" width="9.57142857142857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ht="14.4" spans="1:6">
      <c r="A2">
        <v>2015</v>
      </c>
      <c r="B2" t="s">
        <v>6</v>
      </c>
      <c r="C2" s="1">
        <v>23589325</v>
      </c>
      <c r="D2" s="2">
        <v>10379664</v>
      </c>
      <c r="E2" s="2">
        <v>13209660</v>
      </c>
      <c r="F2">
        <f t="shared" ref="F2:F6" si="0">D2-E2</f>
        <v>-2829996</v>
      </c>
    </row>
    <row r="3" ht="14.4" spans="1:6">
      <c r="A3">
        <v>2016</v>
      </c>
      <c r="B3" t="s">
        <v>6</v>
      </c>
      <c r="C3" s="1">
        <v>21700736</v>
      </c>
      <c r="D3" s="2">
        <v>10307123</v>
      </c>
      <c r="E3" s="2">
        <v>11393614</v>
      </c>
      <c r="F3">
        <f t="shared" si="0"/>
        <v>-1086491</v>
      </c>
    </row>
    <row r="4" ht="14.4" spans="1:6">
      <c r="A4">
        <v>2017</v>
      </c>
      <c r="B4" t="s">
        <v>6</v>
      </c>
      <c r="C4" s="1">
        <v>25859012</v>
      </c>
      <c r="D4" s="2">
        <v>12777394</v>
      </c>
      <c r="E4" s="2">
        <v>13081617</v>
      </c>
      <c r="F4">
        <f t="shared" si="0"/>
        <v>-304223</v>
      </c>
    </row>
    <row r="5" ht="14.4" spans="1:6">
      <c r="A5">
        <v>2018</v>
      </c>
      <c r="B5" t="s">
        <v>6</v>
      </c>
      <c r="C5" s="1">
        <v>30717170</v>
      </c>
      <c r="D5" s="2">
        <v>15839412</v>
      </c>
      <c r="E5" s="2">
        <v>14877758</v>
      </c>
      <c r="F5">
        <f t="shared" si="0"/>
        <v>961654</v>
      </c>
    </row>
    <row r="6" ht="14.4" spans="1:6">
      <c r="A6">
        <v>2019</v>
      </c>
      <c r="B6" t="s">
        <v>6</v>
      </c>
      <c r="C6" s="1">
        <v>31762306</v>
      </c>
      <c r="D6" s="2">
        <v>16564023</v>
      </c>
      <c r="E6" s="2">
        <v>15198283</v>
      </c>
      <c r="F6">
        <f t="shared" si="0"/>
        <v>1365740</v>
      </c>
    </row>
  </sheetData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6"/>
  <sheetViews>
    <sheetView zoomScale="197" zoomScaleNormal="197" workbookViewId="0">
      <selection activeCell="G12" sqref="G12"/>
    </sheetView>
  </sheetViews>
  <sheetFormatPr defaultColWidth="9" defaultRowHeight="12.4" outlineLevelCol="5"/>
  <cols>
    <col min="2" max="2" width="13.2142857142857" customWidth="1"/>
    <col min="3" max="3" width="10.5714285714286"/>
    <col min="4" max="4" width="11.6428571428571"/>
    <col min="5" max="5" width="10.5714285714286"/>
    <col min="6" max="6" width="9.57142857142857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ht="14.4" spans="1:6">
      <c r="A2">
        <v>2015</v>
      </c>
      <c r="B2" t="s">
        <v>10</v>
      </c>
      <c r="C2" s="1">
        <v>7850081</v>
      </c>
      <c r="D2" s="2">
        <v>1893374</v>
      </c>
      <c r="E2" s="2">
        <v>5956707</v>
      </c>
      <c r="F2">
        <f>D2-E2</f>
        <v>-4063333</v>
      </c>
    </row>
    <row r="3" ht="14.4" spans="1:6">
      <c r="A3">
        <v>2016</v>
      </c>
      <c r="B3" t="s">
        <v>10</v>
      </c>
      <c r="C3" s="1">
        <v>7440224</v>
      </c>
      <c r="D3" s="2">
        <v>1868145</v>
      </c>
      <c r="E3" s="2">
        <v>5572079</v>
      </c>
      <c r="F3">
        <f t="shared" ref="F3:F16" si="0">D3-E3</f>
        <v>-3703934</v>
      </c>
    </row>
    <row r="4" ht="14.4" spans="1:6">
      <c r="A4">
        <v>2017</v>
      </c>
      <c r="B4" t="s">
        <v>10</v>
      </c>
      <c r="C4" s="1">
        <v>7904247</v>
      </c>
      <c r="D4" s="2">
        <v>2232896</v>
      </c>
      <c r="E4" s="2">
        <v>5671352</v>
      </c>
      <c r="F4">
        <f t="shared" si="0"/>
        <v>-3438456</v>
      </c>
    </row>
    <row r="5" ht="14.4" spans="1:6">
      <c r="A5">
        <v>2018</v>
      </c>
      <c r="B5" t="s">
        <v>10</v>
      </c>
      <c r="C5" s="1">
        <v>8041357</v>
      </c>
      <c r="D5" s="2">
        <v>2387059</v>
      </c>
      <c r="E5" s="2">
        <v>5654298</v>
      </c>
      <c r="F5">
        <f t="shared" si="0"/>
        <v>-3267239</v>
      </c>
    </row>
    <row r="6" ht="14.4" spans="1:6">
      <c r="A6">
        <v>2019</v>
      </c>
      <c r="B6" t="s">
        <v>10</v>
      </c>
      <c r="C6" s="4">
        <v>8635626</v>
      </c>
      <c r="D6" s="2">
        <v>2393124</v>
      </c>
      <c r="E6" s="2">
        <v>6242502</v>
      </c>
      <c r="F6">
        <f t="shared" si="0"/>
        <v>-3849378</v>
      </c>
    </row>
    <row r="7" spans="1:6">
      <c r="A7">
        <v>2015</v>
      </c>
      <c r="B7" t="s">
        <v>11</v>
      </c>
      <c r="C7">
        <v>57546853</v>
      </c>
      <c r="D7">
        <v>25464738</v>
      </c>
      <c r="E7">
        <v>27635826</v>
      </c>
      <c r="F7">
        <f t="shared" si="0"/>
        <v>-2171088</v>
      </c>
    </row>
    <row r="8" spans="1:6">
      <c r="A8">
        <v>2016</v>
      </c>
      <c r="B8" t="s">
        <v>11</v>
      </c>
      <c r="C8">
        <v>57654676</v>
      </c>
      <c r="D8">
        <v>25846472</v>
      </c>
      <c r="E8">
        <v>28635827</v>
      </c>
      <c r="F8">
        <f t="shared" si="0"/>
        <v>-2789355</v>
      </c>
    </row>
    <row r="9" spans="1:6">
      <c r="A9">
        <v>2017</v>
      </c>
      <c r="B9" t="s">
        <v>11</v>
      </c>
      <c r="C9">
        <v>63654973</v>
      </c>
      <c r="D9">
        <v>28614846</v>
      </c>
      <c r="E9">
        <v>32468262</v>
      </c>
      <c r="F9">
        <f t="shared" si="0"/>
        <v>-3853416</v>
      </c>
    </row>
    <row r="10" spans="1:6">
      <c r="A10">
        <v>2018</v>
      </c>
      <c r="B10" t="s">
        <v>11</v>
      </c>
      <c r="C10">
        <v>65745354</v>
      </c>
      <c r="D10">
        <v>29356825</v>
      </c>
      <c r="E10">
        <v>35628357</v>
      </c>
      <c r="F10">
        <f t="shared" si="0"/>
        <v>-6271532</v>
      </c>
    </row>
    <row r="11" ht="14.4" spans="1:6">
      <c r="A11">
        <v>2019</v>
      </c>
      <c r="B11" t="s">
        <v>11</v>
      </c>
      <c r="C11" s="4">
        <v>67452649</v>
      </c>
      <c r="D11">
        <v>30456387</v>
      </c>
      <c r="E11">
        <v>38462719</v>
      </c>
      <c r="F11">
        <f t="shared" si="0"/>
        <v>-8006332</v>
      </c>
    </row>
    <row r="12" spans="1:6">
      <c r="A12">
        <v>2015</v>
      </c>
      <c r="B12" t="s">
        <v>12</v>
      </c>
      <c r="C12">
        <f>'[1]与欧洲各国（地区）海关货物进出口总额'!$C$202-C2-C7</f>
        <v>4233635</v>
      </c>
      <c r="D12">
        <f>[2]年度数据!$F$4-D7-D2</f>
        <v>1948396</v>
      </c>
      <c r="E12">
        <f>[3]年度数据!$F$4-E7-E2</f>
        <v>6731528</v>
      </c>
      <c r="F12">
        <f t="shared" si="0"/>
        <v>-4783132</v>
      </c>
    </row>
    <row r="13" spans="1:6">
      <c r="A13">
        <v>2016</v>
      </c>
      <c r="B13" t="s">
        <v>12</v>
      </c>
      <c r="C13">
        <v>2681436</v>
      </c>
      <c r="D13">
        <f>[2]年度数据!$E$4-D8-D3</f>
        <v>1070064</v>
      </c>
      <c r="E13">
        <f>[3]年度数据!$E$4-E8-E3</f>
        <v>4783749</v>
      </c>
      <c r="F13">
        <f t="shared" si="0"/>
        <v>-3713685</v>
      </c>
    </row>
    <row r="14" spans="1:6">
      <c r="A14">
        <v>2017</v>
      </c>
      <c r="B14" t="s">
        <v>12</v>
      </c>
      <c r="C14">
        <v>4051455</v>
      </c>
      <c r="D14">
        <f>[2]年度数据!$D$4-D9-D4</f>
        <v>1865394</v>
      </c>
      <c r="E14">
        <f>[3]年度数据!$D$4-E9-E4</f>
        <v>4757926</v>
      </c>
      <c r="F14">
        <f t="shared" si="0"/>
        <v>-2892532</v>
      </c>
    </row>
    <row r="15" spans="1:6">
      <c r="A15">
        <v>2018</v>
      </c>
      <c r="B15" t="s">
        <v>12</v>
      </c>
      <c r="C15">
        <v>11616337</v>
      </c>
      <c r="D15">
        <f>[2]年度数据!$C$4-D10-D5</f>
        <v>6199392</v>
      </c>
      <c r="E15">
        <f>[3]年度数据!$C$4-E10-E5</f>
        <v>6177117</v>
      </c>
      <c r="F15">
        <f t="shared" si="0"/>
        <v>22275</v>
      </c>
    </row>
    <row r="16" spans="1:6">
      <c r="A16">
        <v>2019</v>
      </c>
      <c r="B16" t="s">
        <v>12</v>
      </c>
      <c r="C16">
        <v>11594906</v>
      </c>
      <c r="D16">
        <f>[2]年度数据!$B$4-D6-D11</f>
        <v>4858805</v>
      </c>
      <c r="E16">
        <f>[3]年度数据!$B$4-E6-E11</f>
        <v>5269644</v>
      </c>
      <c r="F16">
        <f t="shared" si="0"/>
        <v>-410839</v>
      </c>
    </row>
  </sheetData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21"/>
  <sheetViews>
    <sheetView tabSelected="1" zoomScale="140" zoomScaleNormal="140" workbookViewId="0">
      <selection activeCell="H19" sqref="H19"/>
    </sheetView>
  </sheetViews>
  <sheetFormatPr defaultColWidth="9" defaultRowHeight="12.4" outlineLevelCol="7"/>
  <cols>
    <col min="2" max="2" width="12.4464285714286" customWidth="1"/>
    <col min="3" max="4" width="11.6428571428571"/>
    <col min="5" max="6" width="12.7857142857143"/>
  </cols>
  <sheetData>
    <row r="1" ht="14.4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2"/>
    </row>
    <row r="2" ht="14.4" spans="1:7">
      <c r="A2">
        <v>2015</v>
      </c>
      <c r="B2" t="s">
        <v>13</v>
      </c>
      <c r="C2" s="1">
        <v>27579247</v>
      </c>
      <c r="D2" s="2">
        <v>17450608</v>
      </c>
      <c r="E2">
        <v>10128639</v>
      </c>
      <c r="F2">
        <v>7321969</v>
      </c>
      <c r="G2" s="2"/>
    </row>
    <row r="3" ht="14.4" spans="1:7">
      <c r="A3">
        <v>2016</v>
      </c>
      <c r="B3" t="s">
        <v>13</v>
      </c>
      <c r="C3" s="1">
        <v>25270349</v>
      </c>
      <c r="D3" s="2">
        <v>15897453</v>
      </c>
      <c r="E3">
        <v>9372896</v>
      </c>
      <c r="F3">
        <v>6524557</v>
      </c>
      <c r="G3" s="2"/>
    </row>
    <row r="4" ht="14.4" spans="1:7">
      <c r="A4">
        <v>2017</v>
      </c>
      <c r="B4" t="s">
        <v>13</v>
      </c>
      <c r="C4" s="1">
        <v>28025693</v>
      </c>
      <c r="D4" s="2">
        <v>17755315</v>
      </c>
      <c r="E4">
        <v>10270378</v>
      </c>
      <c r="F4">
        <v>7484937</v>
      </c>
      <c r="G4" s="2"/>
    </row>
    <row r="5" ht="14.4" spans="1:8">
      <c r="A5">
        <v>2018</v>
      </c>
      <c r="B5" t="s">
        <v>13</v>
      </c>
      <c r="C5" s="1">
        <v>31339955</v>
      </c>
      <c r="D5" s="2">
        <v>20464340</v>
      </c>
      <c r="E5">
        <v>10875615</v>
      </c>
      <c r="F5">
        <v>9588725</v>
      </c>
      <c r="G5" s="2"/>
      <c r="H5" s="2"/>
    </row>
    <row r="6" ht="14.4" spans="1:8">
      <c r="A6">
        <v>2019</v>
      </c>
      <c r="B6" t="s">
        <v>13</v>
      </c>
      <c r="C6" s="1">
        <v>28453344</v>
      </c>
      <c r="D6" s="2">
        <v>17355903</v>
      </c>
      <c r="E6">
        <v>11097441</v>
      </c>
      <c r="F6">
        <v>6258462</v>
      </c>
      <c r="G6" s="2"/>
      <c r="H6" s="2"/>
    </row>
    <row r="7" ht="14.4" spans="1:8">
      <c r="A7">
        <v>2015</v>
      </c>
      <c r="B7" t="s">
        <v>14</v>
      </c>
      <c r="C7" s="1">
        <v>27851902</v>
      </c>
      <c r="D7" s="2">
        <v>14290257</v>
      </c>
      <c r="E7">
        <v>13561645</v>
      </c>
      <c r="F7">
        <v>728612</v>
      </c>
      <c r="G7" s="2"/>
      <c r="H7" s="2"/>
    </row>
    <row r="8" ht="14.4" spans="1:8">
      <c r="A8">
        <v>2016</v>
      </c>
      <c r="B8" t="s">
        <v>14</v>
      </c>
      <c r="C8" s="1">
        <v>27508069</v>
      </c>
      <c r="D8" s="2">
        <v>14567069</v>
      </c>
      <c r="E8">
        <v>12941000</v>
      </c>
      <c r="F8">
        <v>1626069</v>
      </c>
      <c r="G8" s="2"/>
      <c r="H8" s="2"/>
    </row>
    <row r="9" ht="14.4" spans="1:8">
      <c r="A9">
        <v>2017</v>
      </c>
      <c r="B9" t="s">
        <v>14</v>
      </c>
      <c r="C9" s="1">
        <v>30305294</v>
      </c>
      <c r="D9" s="2">
        <v>16579401</v>
      </c>
      <c r="E9">
        <v>13725893</v>
      </c>
      <c r="F9">
        <v>2853508</v>
      </c>
      <c r="G9" s="2"/>
      <c r="H9" s="2"/>
    </row>
    <row r="10" ht="14.4" spans="1:6">
      <c r="A10">
        <v>2018</v>
      </c>
      <c r="B10" t="s">
        <v>14</v>
      </c>
      <c r="C10" s="1">
        <v>32770921</v>
      </c>
      <c r="D10" s="2">
        <v>18066054</v>
      </c>
      <c r="E10">
        <v>14704867</v>
      </c>
      <c r="F10">
        <v>3361187</v>
      </c>
    </row>
    <row r="11" ht="14.4" spans="1:6">
      <c r="A11">
        <v>2019</v>
      </c>
      <c r="B11" t="s">
        <v>14</v>
      </c>
      <c r="C11" s="1">
        <v>31501321</v>
      </c>
      <c r="D11" s="2">
        <v>17176870</v>
      </c>
      <c r="E11">
        <v>14324451</v>
      </c>
      <c r="F11">
        <v>2852419</v>
      </c>
    </row>
    <row r="12" ht="14.4" spans="1:6">
      <c r="A12">
        <v>2015</v>
      </c>
      <c r="B12" t="s">
        <v>15</v>
      </c>
      <c r="C12" s="3">
        <v>47187098</v>
      </c>
      <c r="D12" s="2">
        <v>14447556</v>
      </c>
      <c r="E12">
        <v>32739542</v>
      </c>
      <c r="F12">
        <v>-18291986</v>
      </c>
    </row>
    <row r="13" ht="14.4" spans="1:6">
      <c r="A13">
        <v>2016</v>
      </c>
      <c r="B13" t="s">
        <v>15</v>
      </c>
      <c r="C13">
        <v>45254016</v>
      </c>
      <c r="D13" s="2">
        <v>15630743</v>
      </c>
      <c r="E13">
        <v>29623273</v>
      </c>
      <c r="F13">
        <v>-13992530</v>
      </c>
    </row>
    <row r="14" ht="14.4" spans="1:6">
      <c r="A14">
        <v>2017</v>
      </c>
      <c r="B14" t="s">
        <v>15</v>
      </c>
      <c r="C14">
        <v>51558733</v>
      </c>
      <c r="D14" s="2">
        <v>23595226</v>
      </c>
      <c r="E14">
        <v>27963507</v>
      </c>
      <c r="F14">
        <v>-4368281</v>
      </c>
    </row>
    <row r="15" ht="14.4" spans="1:6">
      <c r="A15">
        <v>2018</v>
      </c>
      <c r="B15" t="s">
        <v>15</v>
      </c>
      <c r="C15">
        <v>58773954</v>
      </c>
      <c r="D15" s="2">
        <v>24860986</v>
      </c>
      <c r="E15">
        <v>33912968</v>
      </c>
      <c r="F15">
        <v>-9051982</v>
      </c>
    </row>
    <row r="16" ht="14.4" spans="1:6">
      <c r="A16">
        <v>2019</v>
      </c>
      <c r="B16" t="s">
        <v>15</v>
      </c>
      <c r="C16" s="3">
        <v>64186058</v>
      </c>
      <c r="D16" s="2">
        <v>26220620</v>
      </c>
      <c r="E16">
        <v>37965438</v>
      </c>
      <c r="F16">
        <v>-11744818</v>
      </c>
    </row>
    <row r="17" spans="1:6">
      <c r="A17">
        <v>2015</v>
      </c>
      <c r="B17" t="s">
        <v>16</v>
      </c>
      <c r="C17">
        <v>106822664</v>
      </c>
      <c r="D17">
        <v>65289625</v>
      </c>
      <c r="E17">
        <v>41533039</v>
      </c>
      <c r="F17">
        <v>23756586</v>
      </c>
    </row>
    <row r="18" spans="1:6">
      <c r="A18">
        <v>2016</v>
      </c>
      <c r="B18" t="s">
        <v>16</v>
      </c>
      <c r="C18">
        <v>96658595</v>
      </c>
      <c r="D18">
        <v>62589452</v>
      </c>
      <c r="E18">
        <v>34069143</v>
      </c>
      <c r="F18">
        <v>28520309</v>
      </c>
    </row>
    <row r="19" spans="1:6">
      <c r="A19">
        <v>2017</v>
      </c>
      <c r="B19" t="s">
        <v>16</v>
      </c>
      <c r="C19">
        <v>102762728</v>
      </c>
      <c r="D19">
        <v>63589457</v>
      </c>
      <c r="E19">
        <v>39173271</v>
      </c>
      <c r="F19">
        <v>24416186</v>
      </c>
    </row>
    <row r="20" spans="1:6">
      <c r="A20">
        <v>2018</v>
      </c>
      <c r="B20" t="s">
        <v>16</v>
      </c>
      <c r="C20">
        <v>115173468</v>
      </c>
      <c r="D20">
        <v>64851645</v>
      </c>
      <c r="E20">
        <v>50321823</v>
      </c>
      <c r="F20">
        <v>14529822</v>
      </c>
    </row>
    <row r="21" spans="1:6">
      <c r="A21">
        <v>2019</v>
      </c>
      <c r="B21" t="s">
        <v>16</v>
      </c>
      <c r="C21">
        <v>112585044</v>
      </c>
      <c r="D21">
        <v>65289625</v>
      </c>
      <c r="E21">
        <v>47295419</v>
      </c>
      <c r="F21">
        <v>17994206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非洲</vt:lpstr>
      <vt:lpstr>北美洲</vt:lpstr>
      <vt:lpstr>大洋洲</vt:lpstr>
      <vt:lpstr>拉丁美洲</vt:lpstr>
      <vt:lpstr>欧洲</vt:lpstr>
      <vt:lpstr>亚洲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曾丽帆的iPad air</cp:lastModifiedBy>
  <dcterms:created xsi:type="dcterms:W3CDTF">2015-06-06T10:17:00Z</dcterms:created>
  <dcterms:modified xsi:type="dcterms:W3CDTF">2020-12-08T09:42:53Z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2052-3.0.2.4882</vt:lpwstr>
  </property>
</Properties>
</file>